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6f5d121feab2482/Escritorio/"/>
    </mc:Choice>
  </mc:AlternateContent>
  <xr:revisionPtr revIDLastSave="113" documentId="8_{CFFFEEDE-D120-4F2D-B6FC-1C79197E279E}" xr6:coauthVersionLast="47" xr6:coauthVersionMax="47" xr10:uidLastSave="{D235D11E-F31A-4A11-AFEC-D63392EF3BF7}"/>
  <bookViews>
    <workbookView xWindow="-108" yWindow="-108" windowWidth="23256" windowHeight="12576" xr2:uid="{B0D137F3-EBAB-4B99-92C9-A1FCC5E9A4B7}"/>
  </bookViews>
  <sheets>
    <sheet name="Ejercicio Full Tim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0" i="1" l="1"/>
  <c r="G60" i="1"/>
  <c r="H58" i="1"/>
  <c r="H57" i="1"/>
  <c r="G57" i="1"/>
  <c r="H59" i="1"/>
  <c r="G59" i="1"/>
  <c r="G63" i="1" l="1"/>
  <c r="D68" i="1" s="1"/>
  <c r="H63" i="1"/>
  <c r="D70" i="1" l="1"/>
  <c r="D69" i="1"/>
  <c r="D71" i="1" s="1"/>
</calcChain>
</file>

<file path=xl/sharedStrings.xml><?xml version="1.0" encoding="utf-8"?>
<sst xmlns="http://schemas.openxmlformats.org/spreadsheetml/2006/main" count="84" uniqueCount="59">
  <si>
    <t>Ejemplo Práctico</t>
  </si>
  <si>
    <t>Calculo Finiquito Full time </t>
  </si>
  <si>
    <t>Jul</t>
  </si>
  <si>
    <t>Ago</t>
  </si>
  <si>
    <t>Sep</t>
  </si>
  <si>
    <t>Oct</t>
  </si>
  <si>
    <t>Nov</t>
  </si>
  <si>
    <t xml:space="preserve">Dias trabajados </t>
  </si>
  <si>
    <t>Dias con licencia</t>
  </si>
  <si>
    <t xml:space="preserve">Sueldo Base </t>
  </si>
  <si>
    <t>Gratificación</t>
  </si>
  <si>
    <t xml:space="preserve">Comisiones </t>
  </si>
  <si>
    <t>Semana Corrida</t>
  </si>
  <si>
    <t>Movilización</t>
  </si>
  <si>
    <t xml:space="preserve">Colación </t>
  </si>
  <si>
    <t>Reporte de liquidaciones últimos 6 meses </t>
  </si>
  <si>
    <t>Jun</t>
  </si>
  <si>
    <t>Fijo</t>
  </si>
  <si>
    <t>Variable</t>
  </si>
  <si>
    <t xml:space="preserve">Tipo de Item </t>
  </si>
  <si>
    <t>Indem Vacaciones P</t>
  </si>
  <si>
    <t>Indem años de servicio</t>
  </si>
  <si>
    <t>Montos considerados</t>
  </si>
  <si>
    <t>No se considera</t>
  </si>
  <si>
    <t>TOTAL →</t>
  </si>
  <si>
    <t>Como se menciona al inicio del ejercicio, el colaborador tiene 23,0417 días pendientes, para determinar los días totales a pagar, llevaremos los días al calendario para realizar el ejemplo de conteo entre los días hábiles e inhábiles.</t>
  </si>
  <si>
    <t>Paso 1. Calcula Vacaciones proporcionales</t>
  </si>
  <si>
    <t xml:space="preserve">Lunes </t>
  </si>
  <si>
    <t>Miércoles</t>
  </si>
  <si>
    <t>Jueves</t>
  </si>
  <si>
    <t>Viernes</t>
  </si>
  <si>
    <t>Sábado</t>
  </si>
  <si>
    <t>Domingo</t>
  </si>
  <si>
    <t>Diciembre</t>
  </si>
  <si>
    <t>Martes</t>
  </si>
  <si>
    <t xml:space="preserve">Comenzamos contando desde el día siguiente a su desvinculación, es decir, desde el día 15, contamos 23,041 dentro de los días hábiles, luego contamos en reversa para sumar los días inhábiles, esto nos dará aun total de 34,041 días totales a pago. </t>
  </si>
  <si>
    <t>Paso 2. Realiza base de calculo de ambas indemnizaciónes</t>
  </si>
  <si>
    <t>En la siguiente imagen determinaremos las liquidaciones que se considerará, la base de cálculo y promedio para ambas indemnizaciones</t>
  </si>
  <si>
    <t>Paso 3. Una vez obtenidos los primeros resultados que se aplicaran en cada base de indemnización, iremos a calcular los montos que se pagaran por cada concepto.</t>
  </si>
  <si>
    <t xml:space="preserve">Días totales adeudos por vacaciones </t>
  </si>
  <si>
    <t>(por antigüedad se consideran 2 años)</t>
  </si>
  <si>
    <t>1. Indemnización por feriado proporcional.</t>
  </si>
  <si>
    <t>2. Indemnización por años de servicio.</t>
  </si>
  <si>
    <t>3. Indemnización por mes de aviso.</t>
  </si>
  <si>
    <t>Simulación de finiquito en el sistema.</t>
  </si>
  <si>
    <t>Total</t>
  </si>
  <si>
    <t xml:space="preserve">Dias habiles </t>
  </si>
  <si>
    <t xml:space="preserve">Antecedentes: </t>
  </si>
  <si>
    <t xml:space="preserve">Fecha de contratación: </t>
  </si>
  <si>
    <t>14/11/2023 Necesidades de la empresa</t>
  </si>
  <si>
    <t xml:space="preserve">Horas Jornada: </t>
  </si>
  <si>
    <t>45 horas semanales.</t>
  </si>
  <si>
    <t xml:space="preserve">Fecha de desvinculación: </t>
  </si>
  <si>
    <t xml:space="preserve">Tipo de pago: </t>
  </si>
  <si>
    <t>Sueldo mensual.</t>
  </si>
  <si>
    <t xml:space="preserve">Días de vacaciones pendientes: </t>
  </si>
  <si>
    <t>23,0417.</t>
  </si>
  <si>
    <t xml:space="preserve">Dias Inhabiles </t>
  </si>
  <si>
    <t>"Definición colores"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</si>
</sst>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$&quot;* #,##0_ ;_ &quot;$&quot;* \-#,##0_ ;_ &quot;$&quot;* &quot;-&quot;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27273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8567FF"/>
      <name val="Calibri"/>
      <family val="2"/>
      <scheme val="minor"/>
    </font>
    <font>
      <sz val="10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7F7F9"/>
        <bgColor rgb="FF000000"/>
      </patternFill>
    </fill>
    <fill>
      <patternFill patternType="solid">
        <fgColor rgb="FF00CCFF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BFBFBF"/>
        <bgColor rgb="FFFFFF00"/>
      </patternFill>
    </fill>
    <fill>
      <patternFill patternType="solid">
        <fgColor rgb="FFF7F7F9"/>
        <bgColor rgb="FFFFFF00"/>
      </patternFill>
    </fill>
    <fill>
      <patternFill patternType="solid">
        <fgColor rgb="FF8567FF"/>
        <bgColor indexed="64"/>
      </patternFill>
    </fill>
    <fill>
      <patternFill patternType="solid">
        <fgColor rgb="FFF7F7F9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36"/>
        <bgColor indexed="64"/>
      </patternFill>
    </fill>
  </fills>
  <borders count="43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102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2" fillId="10" borderId="0" xfId="0" applyFont="1" applyFill="1"/>
    <xf numFmtId="0" fontId="5" fillId="0" borderId="0" xfId="0" applyFont="1"/>
    <xf numFmtId="0" fontId="6" fillId="0" borderId="0" xfId="0" applyFont="1"/>
    <xf numFmtId="0" fontId="3" fillId="7" borderId="0" xfId="0" applyFont="1" applyFill="1"/>
    <xf numFmtId="0" fontId="3" fillId="8" borderId="28" xfId="0" applyFont="1" applyFill="1" applyBorder="1" applyAlignment="1">
      <alignment horizontal="center"/>
    </xf>
    <xf numFmtId="0" fontId="3" fillId="8" borderId="29" xfId="0" applyFont="1" applyFill="1" applyBorder="1" applyAlignment="1">
      <alignment horizontal="center"/>
    </xf>
    <xf numFmtId="0" fontId="3" fillId="8" borderId="30" xfId="0" applyFont="1" applyFill="1" applyBorder="1" applyAlignment="1">
      <alignment horizontal="center"/>
    </xf>
    <xf numFmtId="0" fontId="3" fillId="8" borderId="31" xfId="0" applyFont="1" applyFill="1" applyBorder="1"/>
    <xf numFmtId="0" fontId="3" fillId="8" borderId="33" xfId="0" applyFont="1" applyFill="1" applyBorder="1"/>
    <xf numFmtId="0" fontId="3" fillId="8" borderId="23" xfId="0" applyFont="1" applyFill="1" applyBorder="1"/>
    <xf numFmtId="0" fontId="3" fillId="8" borderId="24" xfId="0" applyFont="1" applyFill="1" applyBorder="1"/>
    <xf numFmtId="0" fontId="3" fillId="7" borderId="23" xfId="0" applyFont="1" applyFill="1" applyBorder="1"/>
    <xf numFmtId="0" fontId="3" fillId="9" borderId="23" xfId="0" applyFont="1" applyFill="1" applyBorder="1"/>
    <xf numFmtId="0" fontId="3" fillId="9" borderId="24" xfId="0" applyFont="1" applyFill="1" applyBorder="1"/>
    <xf numFmtId="0" fontId="3" fillId="7" borderId="31" xfId="0" applyFont="1" applyFill="1" applyBorder="1"/>
    <xf numFmtId="0" fontId="3" fillId="7" borderId="33" xfId="0" applyFont="1" applyFill="1" applyBorder="1"/>
    <xf numFmtId="0" fontId="3" fillId="7" borderId="32" xfId="0" applyFont="1" applyFill="1" applyBorder="1"/>
    <xf numFmtId="0" fontId="3" fillId="7" borderId="34" xfId="0" applyFont="1" applyFill="1" applyBorder="1"/>
    <xf numFmtId="0" fontId="3" fillId="7" borderId="26" xfId="0" applyFont="1" applyFill="1" applyBorder="1"/>
    <xf numFmtId="0" fontId="3" fillId="8" borderId="26" xfId="0" applyFont="1" applyFill="1" applyBorder="1"/>
    <xf numFmtId="0" fontId="3" fillId="8" borderId="27" xfId="0" applyFont="1" applyFill="1" applyBorder="1"/>
    <xf numFmtId="0" fontId="3" fillId="8" borderId="0" xfId="0" applyFont="1" applyFill="1"/>
    <xf numFmtId="0" fontId="5" fillId="8" borderId="0" xfId="0" applyFont="1" applyFill="1"/>
    <xf numFmtId="0" fontId="3" fillId="0" borderId="0" xfId="0" applyFont="1" applyAlignment="1">
      <alignment wrapText="1"/>
    </xf>
    <xf numFmtId="0" fontId="3" fillId="11" borderId="0" xfId="0" applyFont="1" applyFill="1"/>
    <xf numFmtId="0" fontId="3" fillId="10" borderId="0" xfId="0" applyFont="1" applyFill="1"/>
    <xf numFmtId="0" fontId="5" fillId="10" borderId="0" xfId="0" applyFont="1" applyFill="1" applyAlignment="1">
      <alignment horizontal="center" vertical="center"/>
    </xf>
    <xf numFmtId="0" fontId="7" fillId="2" borderId="1" xfId="0" applyFont="1" applyFill="1" applyBorder="1"/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4" borderId="4" xfId="0" applyFont="1" applyFill="1" applyBorder="1"/>
    <xf numFmtId="0" fontId="7" fillId="4" borderId="10" xfId="0" applyFont="1" applyFill="1" applyBorder="1"/>
    <xf numFmtId="0" fontId="7" fillId="5" borderId="5" xfId="0" applyFont="1" applyFill="1" applyBorder="1"/>
    <xf numFmtId="0" fontId="7" fillId="4" borderId="5" xfId="0" applyFont="1" applyFill="1" applyBorder="1"/>
    <xf numFmtId="0" fontId="7" fillId="4" borderId="6" xfId="0" applyFont="1" applyFill="1" applyBorder="1"/>
    <xf numFmtId="0" fontId="7" fillId="3" borderId="4" xfId="0" applyFont="1" applyFill="1" applyBorder="1"/>
    <xf numFmtId="0" fontId="7" fillId="6" borderId="5" xfId="0" applyFont="1" applyFill="1" applyBorder="1"/>
    <xf numFmtId="0" fontId="7" fillId="2" borderId="5" xfId="0" applyFont="1" applyFill="1" applyBorder="1"/>
    <xf numFmtId="0" fontId="7" fillId="2" borderId="6" xfId="0" applyFont="1" applyFill="1" applyBorder="1"/>
    <xf numFmtId="0" fontId="7" fillId="2" borderId="4" xfId="0" applyFont="1" applyFill="1" applyBorder="1"/>
    <xf numFmtId="42" fontId="7" fillId="6" borderId="5" xfId="0" applyNumberFormat="1" applyFont="1" applyFill="1" applyBorder="1"/>
    <xf numFmtId="42" fontId="7" fillId="2" borderId="5" xfId="0" applyNumberFormat="1" applyFont="1" applyFill="1" applyBorder="1"/>
    <xf numFmtId="42" fontId="7" fillId="2" borderId="6" xfId="0" applyNumberFormat="1" applyFont="1" applyFill="1" applyBorder="1"/>
    <xf numFmtId="0" fontId="7" fillId="2" borderId="7" xfId="0" applyFont="1" applyFill="1" applyBorder="1"/>
    <xf numFmtId="42" fontId="7" fillId="6" borderId="8" xfId="0" applyNumberFormat="1" applyFont="1" applyFill="1" applyBorder="1"/>
    <xf numFmtId="42" fontId="7" fillId="2" borderId="8" xfId="0" applyNumberFormat="1" applyFont="1" applyFill="1" applyBorder="1"/>
    <xf numFmtId="42" fontId="7" fillId="2" borderId="9" xfId="0" applyNumberFormat="1" applyFont="1" applyFill="1" applyBorder="1"/>
    <xf numFmtId="0" fontId="3" fillId="8" borderId="12" xfId="0" applyFont="1" applyFill="1" applyBorder="1"/>
    <xf numFmtId="0" fontId="7" fillId="7" borderId="13" xfId="0" applyFont="1" applyFill="1" applyBorder="1"/>
    <xf numFmtId="0" fontId="3" fillId="8" borderId="14" xfId="0" applyFont="1" applyFill="1" applyBorder="1" applyAlignment="1">
      <alignment horizontal="center"/>
    </xf>
    <xf numFmtId="0" fontId="3" fillId="8" borderId="19" xfId="0" applyFont="1" applyFill="1" applyBorder="1" applyAlignment="1">
      <alignment horizontal="center"/>
    </xf>
    <xf numFmtId="0" fontId="3" fillId="9" borderId="20" xfId="0" applyFont="1" applyFill="1" applyBorder="1" applyAlignment="1">
      <alignment horizontal="center"/>
    </xf>
    <xf numFmtId="0" fontId="3" fillId="9" borderId="21" xfId="0" applyFont="1" applyFill="1" applyBorder="1" applyAlignment="1">
      <alignment horizontal="center"/>
    </xf>
    <xf numFmtId="0" fontId="3" fillId="8" borderId="15" xfId="0" applyFont="1" applyFill="1" applyBorder="1"/>
    <xf numFmtId="0" fontId="3" fillId="6" borderId="5" xfId="0" applyFont="1" applyFill="1" applyBorder="1"/>
    <xf numFmtId="0" fontId="3" fillId="6" borderId="22" xfId="0" applyFont="1" applyFill="1" applyBorder="1"/>
    <xf numFmtId="0" fontId="5" fillId="7" borderId="23" xfId="0" applyFont="1" applyFill="1" applyBorder="1" applyAlignment="1">
      <alignment horizontal="center"/>
    </xf>
    <xf numFmtId="0" fontId="5" fillId="7" borderId="24" xfId="0" applyFont="1" applyFill="1" applyBorder="1" applyAlignment="1">
      <alignment horizontal="center"/>
    </xf>
    <xf numFmtId="0" fontId="7" fillId="7" borderId="10" xfId="0" applyFont="1" applyFill="1" applyBorder="1"/>
    <xf numFmtId="42" fontId="3" fillId="6" borderId="5" xfId="0" applyNumberFormat="1" applyFont="1" applyFill="1" applyBorder="1"/>
    <xf numFmtId="42" fontId="3" fillId="6" borderId="22" xfId="0" applyNumberFormat="1" applyFont="1" applyFill="1" applyBorder="1"/>
    <xf numFmtId="42" fontId="3" fillId="7" borderId="23" xfId="1" applyFont="1" applyFill="1" applyBorder="1"/>
    <xf numFmtId="42" fontId="3" fillId="7" borderId="24" xfId="1" applyFont="1" applyFill="1" applyBorder="1"/>
    <xf numFmtId="0" fontId="3" fillId="7" borderId="23" xfId="0" applyFont="1" applyFill="1" applyBorder="1" applyAlignment="1">
      <alignment horizontal="center"/>
    </xf>
    <xf numFmtId="42" fontId="3" fillId="7" borderId="24" xfId="1" applyFont="1" applyFill="1" applyBorder="1" applyAlignment="1">
      <alignment horizontal="center"/>
    </xf>
    <xf numFmtId="0" fontId="3" fillId="8" borderId="16" xfId="0" applyFont="1" applyFill="1" applyBorder="1"/>
    <xf numFmtId="0" fontId="7" fillId="7" borderId="17" xfId="0" applyFont="1" applyFill="1" applyBorder="1"/>
    <xf numFmtId="42" fontId="3" fillId="6" borderId="18" xfId="0" applyNumberFormat="1" applyFont="1" applyFill="1" applyBorder="1"/>
    <xf numFmtId="42" fontId="3" fillId="6" borderId="25" xfId="0" applyNumberFormat="1" applyFont="1" applyFill="1" applyBorder="1"/>
    <xf numFmtId="0" fontId="3" fillId="7" borderId="26" xfId="0" applyFont="1" applyFill="1" applyBorder="1" applyAlignment="1">
      <alignment horizontal="center"/>
    </xf>
    <xf numFmtId="42" fontId="3" fillId="7" borderId="27" xfId="1" applyFont="1" applyFill="1" applyBorder="1" applyAlignment="1">
      <alignment horizontal="center"/>
    </xf>
    <xf numFmtId="42" fontId="5" fillId="8" borderId="0" xfId="0" applyNumberFormat="1" applyFont="1" applyFill="1" applyAlignment="1">
      <alignment horizontal="center"/>
    </xf>
    <xf numFmtId="42" fontId="5" fillId="11" borderId="0" xfId="0" applyNumberFormat="1" applyFont="1" applyFill="1" applyAlignment="1">
      <alignment horizontal="center"/>
    </xf>
    <xf numFmtId="42" fontId="5" fillId="11" borderId="0" xfId="0" applyNumberFormat="1" applyFont="1" applyFill="1"/>
    <xf numFmtId="0" fontId="3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42" fontId="5" fillId="11" borderId="35" xfId="0" applyNumberFormat="1" applyFont="1" applyFill="1" applyBorder="1"/>
    <xf numFmtId="42" fontId="5" fillId="11" borderId="36" xfId="0" applyNumberFormat="1" applyFont="1" applyFill="1" applyBorder="1"/>
    <xf numFmtId="42" fontId="5" fillId="11" borderId="37" xfId="0" applyNumberFormat="1" applyFont="1" applyFill="1" applyBorder="1"/>
    <xf numFmtId="0" fontId="3" fillId="7" borderId="36" xfId="0" applyFont="1" applyFill="1" applyBorder="1" applyAlignment="1">
      <alignment horizontal="center"/>
    </xf>
    <xf numFmtId="0" fontId="3" fillId="9" borderId="37" xfId="0" applyFont="1" applyFill="1" applyBorder="1" applyAlignment="1">
      <alignment horizontal="center"/>
    </xf>
    <xf numFmtId="0" fontId="3" fillId="8" borderId="35" xfId="0" applyFont="1" applyFill="1" applyBorder="1" applyAlignment="1">
      <alignment horizontal="center"/>
    </xf>
    <xf numFmtId="0" fontId="4" fillId="8" borderId="28" xfId="0" applyFont="1" applyFill="1" applyBorder="1" applyAlignment="1">
      <alignment horizontal="left" vertical="center" wrapText="1" indent="1"/>
    </xf>
    <xf numFmtId="0" fontId="4" fillId="8" borderId="38" xfId="0" applyFont="1" applyFill="1" applyBorder="1" applyAlignment="1">
      <alignment horizontal="left" vertical="center" wrapText="1" indent="1"/>
    </xf>
    <xf numFmtId="0" fontId="4" fillId="8" borderId="40" xfId="0" applyFont="1" applyFill="1" applyBorder="1" applyAlignment="1">
      <alignment horizontal="left" vertical="center" wrapText="1" indent="1"/>
    </xf>
    <xf numFmtId="0" fontId="3" fillId="8" borderId="32" xfId="0" applyFont="1" applyFill="1" applyBorder="1"/>
    <xf numFmtId="0" fontId="3" fillId="8" borderId="34" xfId="0" applyFont="1" applyFill="1" applyBorder="1"/>
    <xf numFmtId="42" fontId="7" fillId="2" borderId="10" xfId="1" applyFont="1" applyFill="1" applyBorder="1"/>
    <xf numFmtId="42" fontId="7" fillId="2" borderId="11" xfId="1" applyFont="1" applyFill="1" applyBorder="1"/>
    <xf numFmtId="0" fontId="5" fillId="7" borderId="0" xfId="0" applyFont="1" applyFill="1" applyAlignment="1">
      <alignment horizontal="left"/>
    </xf>
    <xf numFmtId="0" fontId="5" fillId="7" borderId="0" xfId="0" applyFont="1" applyFill="1" applyAlignment="1">
      <alignment horizontal="left" vertical="center"/>
    </xf>
    <xf numFmtId="0" fontId="3" fillId="0" borderId="0" xfId="0" applyFont="1" applyAlignment="1">
      <alignment horizontal="left" wrapText="1"/>
    </xf>
    <xf numFmtId="0" fontId="3" fillId="7" borderId="0" xfId="0" applyFont="1" applyFill="1" applyAlignment="1">
      <alignment horizontal="left"/>
    </xf>
    <xf numFmtId="14" fontId="3" fillId="8" borderId="29" xfId="0" applyNumberFormat="1" applyFont="1" applyFill="1" applyBorder="1" applyAlignment="1">
      <alignment horizontal="center"/>
    </xf>
    <xf numFmtId="14" fontId="3" fillId="8" borderId="30" xfId="0" applyNumberFormat="1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8" borderId="39" xfId="0" applyFont="1" applyFill="1" applyBorder="1" applyAlignment="1">
      <alignment horizontal="center"/>
    </xf>
    <xf numFmtId="0" fontId="3" fillId="8" borderId="42" xfId="0" applyFont="1" applyFill="1" applyBorder="1" applyAlignment="1">
      <alignment horizontal="center"/>
    </xf>
    <xf numFmtId="0" fontId="3" fillId="8" borderId="41" xfId="0" applyFont="1" applyFill="1" applyBorder="1" applyAlignment="1">
      <alignment horizontal="center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colors>
    <mruColors>
      <color rgb="FFF7F7F9"/>
      <color rgb="FF00CCFF"/>
      <color rgb="FF8567FF"/>
      <color rgb="FFFF66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74</xdr:row>
      <xdr:rowOff>0</xdr:rowOff>
    </xdr:from>
    <xdr:to>
      <xdr:col>0</xdr:col>
      <xdr:colOff>304800</xdr:colOff>
      <xdr:row>75</xdr:row>
      <xdr:rowOff>121920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38D9692D-6285-2D74-36B3-9F2F7B4E007C}"/>
            </a:ext>
          </a:extLst>
        </xdr:cNvPr>
        <xdr:cNvSpPr>
          <a:spLocks noChangeAspect="1" noChangeArrowheads="1"/>
        </xdr:cNvSpPr>
      </xdr:nvSpPr>
      <xdr:spPr bwMode="auto">
        <a:xfrm>
          <a:off x="0" y="115900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304800</xdr:colOff>
      <xdr:row>75</xdr:row>
      <xdr:rowOff>121920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716AA9FA-6768-A6A6-4978-BD0525AF0290}"/>
            </a:ext>
          </a:extLst>
        </xdr:cNvPr>
        <xdr:cNvSpPr>
          <a:spLocks noChangeAspect="1" noChangeArrowheads="1"/>
        </xdr:cNvSpPr>
      </xdr:nvSpPr>
      <xdr:spPr bwMode="auto">
        <a:xfrm>
          <a:off x="0" y="115900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1043940</xdr:colOff>
      <xdr:row>74</xdr:row>
      <xdr:rowOff>7793</xdr:rowOff>
    </xdr:from>
    <xdr:to>
      <xdr:col>5</xdr:col>
      <xdr:colOff>449580</xdr:colOff>
      <xdr:row>96</xdr:row>
      <xdr:rowOff>73629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BD4A0FA-8A98-91EC-B5FE-0EFE0D20DA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3940" y="11635913"/>
          <a:ext cx="5852160" cy="408919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CBAA2-64BC-44D0-84C1-FFD0D5BAB58F}">
  <dimension ref="A1:L73"/>
  <sheetViews>
    <sheetView tabSelected="1" workbookViewId="0">
      <selection activeCell="H2" sqref="H2"/>
    </sheetView>
  </sheetViews>
  <sheetFormatPr baseColWidth="10" defaultRowHeight="14.4" x14ac:dyDescent="0.3"/>
  <cols>
    <col min="1" max="1" width="28.88671875" customWidth="1"/>
    <col min="2" max="2" width="15.77734375" customWidth="1"/>
    <col min="3" max="3" width="17.77734375" customWidth="1"/>
    <col min="4" max="5" width="15.77734375" customWidth="1"/>
    <col min="6" max="6" width="16.21875" customWidth="1"/>
    <col min="7" max="7" width="18.44140625" customWidth="1"/>
    <col min="8" max="8" width="19.6640625" bestFit="1" customWidth="1"/>
    <col min="9" max="9" width="19.21875" bestFit="1" customWidth="1"/>
    <col min="10" max="10" width="11.6640625" bestFit="1" customWidth="1"/>
    <col min="14" max="14" width="19.21875" bestFit="1" customWidth="1"/>
    <col min="15" max="15" width="19.6640625" bestFit="1" customWidth="1"/>
  </cols>
  <sheetData>
    <row r="1" spans="1:8" x14ac:dyDescent="0.3">
      <c r="A1" s="4" t="s">
        <v>0</v>
      </c>
      <c r="B1" s="2"/>
      <c r="C1" s="2"/>
      <c r="D1" s="2"/>
      <c r="E1" s="2"/>
      <c r="F1" s="2"/>
      <c r="G1" s="2"/>
      <c r="H1" s="84" t="s">
        <v>58</v>
      </c>
    </row>
    <row r="2" spans="1:8" x14ac:dyDescent="0.3">
      <c r="A2" s="5" t="s">
        <v>1</v>
      </c>
      <c r="B2" s="2"/>
      <c r="C2" s="2"/>
      <c r="D2" s="2"/>
      <c r="E2" s="2"/>
      <c r="F2" s="2"/>
      <c r="G2" s="2"/>
      <c r="H2" s="82" t="s">
        <v>46</v>
      </c>
    </row>
    <row r="3" spans="1:8" ht="15" thickBot="1" x14ac:dyDescent="0.35">
      <c r="A3" s="5"/>
      <c r="B3" s="2"/>
      <c r="C3" s="2"/>
      <c r="D3" s="2"/>
      <c r="E3" s="2"/>
      <c r="F3" s="2"/>
      <c r="G3" s="2"/>
      <c r="H3" s="83" t="s">
        <v>57</v>
      </c>
    </row>
    <row r="4" spans="1:8" ht="15" thickBot="1" x14ac:dyDescent="0.35">
      <c r="A4" s="5" t="s">
        <v>47</v>
      </c>
      <c r="B4" s="2"/>
      <c r="C4" s="2"/>
      <c r="D4" s="2"/>
      <c r="E4" s="2"/>
      <c r="F4" s="2"/>
      <c r="G4" s="2"/>
      <c r="H4" s="2"/>
    </row>
    <row r="5" spans="1:8" x14ac:dyDescent="0.3">
      <c r="A5" s="85" t="s">
        <v>48</v>
      </c>
      <c r="B5" s="96">
        <v>44682</v>
      </c>
      <c r="C5" s="97"/>
      <c r="D5" s="2"/>
      <c r="E5" s="2"/>
      <c r="F5" s="2"/>
      <c r="G5" s="2"/>
      <c r="H5" s="2"/>
    </row>
    <row r="6" spans="1:8" x14ac:dyDescent="0.3">
      <c r="A6" s="86" t="s">
        <v>52</v>
      </c>
      <c r="B6" s="98" t="s">
        <v>49</v>
      </c>
      <c r="C6" s="99"/>
      <c r="D6" s="2"/>
      <c r="E6" s="2"/>
      <c r="F6" s="2"/>
      <c r="G6" s="2"/>
      <c r="H6" s="2"/>
    </row>
    <row r="7" spans="1:8" x14ac:dyDescent="0.3">
      <c r="A7" s="86" t="s">
        <v>50</v>
      </c>
      <c r="B7" s="98" t="s">
        <v>51</v>
      </c>
      <c r="C7" s="99"/>
      <c r="D7" s="2"/>
      <c r="E7" s="2"/>
      <c r="F7" s="2"/>
      <c r="G7" s="2"/>
      <c r="H7" s="2"/>
    </row>
    <row r="8" spans="1:8" x14ac:dyDescent="0.3">
      <c r="A8" s="86" t="s">
        <v>53</v>
      </c>
      <c r="B8" s="98" t="s">
        <v>54</v>
      </c>
      <c r="C8" s="99"/>
      <c r="D8" s="2"/>
      <c r="E8" s="2"/>
      <c r="F8" s="2"/>
      <c r="G8" s="2"/>
      <c r="H8" s="2"/>
    </row>
    <row r="9" spans="1:8" ht="15" thickBot="1" x14ac:dyDescent="0.35">
      <c r="A9" s="87" t="s">
        <v>55</v>
      </c>
      <c r="B9" s="100" t="s">
        <v>56</v>
      </c>
      <c r="C9" s="101"/>
      <c r="D9" s="2"/>
      <c r="E9" s="2"/>
      <c r="F9" s="2"/>
      <c r="G9" s="2"/>
      <c r="H9" s="2"/>
    </row>
    <row r="10" spans="1:8" x14ac:dyDescent="0.3">
      <c r="A10" s="5"/>
      <c r="B10" s="2"/>
      <c r="C10" s="2"/>
      <c r="D10" s="2"/>
      <c r="E10" s="2"/>
      <c r="F10" s="2"/>
      <c r="G10" s="2"/>
      <c r="H10" s="2"/>
    </row>
    <row r="11" spans="1:8" x14ac:dyDescent="0.3">
      <c r="A11" s="5"/>
      <c r="B11" s="2"/>
      <c r="C11" s="2"/>
      <c r="D11" s="2"/>
      <c r="E11" s="2"/>
      <c r="F11" s="2"/>
      <c r="G11" s="2"/>
      <c r="H11" s="2"/>
    </row>
    <row r="12" spans="1:8" x14ac:dyDescent="0.3">
      <c r="A12" s="5"/>
      <c r="B12" s="2"/>
      <c r="C12" s="2"/>
      <c r="D12" s="2"/>
      <c r="E12" s="2"/>
      <c r="F12" s="2"/>
      <c r="G12" s="2"/>
      <c r="H12" s="2"/>
    </row>
    <row r="13" spans="1:8" x14ac:dyDescent="0.3">
      <c r="A13" s="93" t="s">
        <v>26</v>
      </c>
      <c r="B13" s="93"/>
      <c r="C13" s="93"/>
      <c r="D13" s="6"/>
      <c r="E13" s="6"/>
      <c r="F13" s="6"/>
      <c r="G13" s="6"/>
      <c r="H13" s="6"/>
    </row>
    <row r="14" spans="1:8" x14ac:dyDescent="0.3">
      <c r="A14" s="5"/>
      <c r="B14" s="2"/>
      <c r="C14" s="2"/>
      <c r="D14" s="2"/>
      <c r="E14" s="2"/>
      <c r="F14" s="2"/>
      <c r="G14" s="2"/>
      <c r="H14" s="2"/>
    </row>
    <row r="15" spans="1:8" ht="14.4" customHeight="1" x14ac:dyDescent="0.3">
      <c r="A15" s="94" t="s">
        <v>25</v>
      </c>
      <c r="B15" s="94"/>
      <c r="C15" s="94"/>
      <c r="D15" s="94"/>
      <c r="E15" s="94"/>
      <c r="F15" s="94"/>
      <c r="G15" s="94"/>
      <c r="H15" s="94"/>
    </row>
    <row r="16" spans="1:8" x14ac:dyDescent="0.3">
      <c r="A16" s="94"/>
      <c r="B16" s="94"/>
      <c r="C16" s="94"/>
      <c r="D16" s="94"/>
      <c r="E16" s="94"/>
      <c r="F16" s="94"/>
      <c r="G16" s="94"/>
      <c r="H16" s="94"/>
    </row>
    <row r="17" spans="1:8" ht="15" thickBot="1" x14ac:dyDescent="0.35">
      <c r="A17" s="2"/>
      <c r="B17" s="2"/>
      <c r="C17" s="2"/>
      <c r="D17" s="2"/>
      <c r="E17" s="2"/>
      <c r="F17" s="2"/>
      <c r="G17" s="2"/>
      <c r="H17" s="2"/>
    </row>
    <row r="18" spans="1:8" x14ac:dyDescent="0.3">
      <c r="A18" s="2"/>
      <c r="B18" s="7" t="s">
        <v>27</v>
      </c>
      <c r="C18" s="8" t="s">
        <v>34</v>
      </c>
      <c r="D18" s="8" t="s">
        <v>28</v>
      </c>
      <c r="E18" s="8" t="s">
        <v>29</v>
      </c>
      <c r="F18" s="8" t="s">
        <v>30</v>
      </c>
      <c r="G18" s="8" t="s">
        <v>31</v>
      </c>
      <c r="H18" s="9" t="s">
        <v>32</v>
      </c>
    </row>
    <row r="19" spans="1:8" x14ac:dyDescent="0.3">
      <c r="A19" s="2"/>
      <c r="B19" s="10"/>
      <c r="C19" s="11"/>
      <c r="D19" s="12">
        <v>1</v>
      </c>
      <c r="E19" s="12">
        <v>2</v>
      </c>
      <c r="F19" s="12">
        <v>3</v>
      </c>
      <c r="G19" s="12">
        <v>4</v>
      </c>
      <c r="H19" s="13">
        <v>5</v>
      </c>
    </row>
    <row r="20" spans="1:8" x14ac:dyDescent="0.3">
      <c r="A20" s="2"/>
      <c r="B20" s="10">
        <v>6</v>
      </c>
      <c r="C20" s="11">
        <v>7</v>
      </c>
      <c r="D20" s="12">
        <v>8</v>
      </c>
      <c r="E20" s="12">
        <v>9</v>
      </c>
      <c r="F20" s="12">
        <v>10</v>
      </c>
      <c r="G20" s="12">
        <v>11</v>
      </c>
      <c r="H20" s="13">
        <v>12</v>
      </c>
    </row>
    <row r="21" spans="1:8" x14ac:dyDescent="0.3">
      <c r="A21" s="2"/>
      <c r="B21" s="10">
        <v>13</v>
      </c>
      <c r="C21" s="11">
        <v>14</v>
      </c>
      <c r="D21" s="14">
        <v>15</v>
      </c>
      <c r="E21" s="14">
        <v>16</v>
      </c>
      <c r="F21" s="14">
        <v>17</v>
      </c>
      <c r="G21" s="15">
        <v>18</v>
      </c>
      <c r="H21" s="16">
        <v>19</v>
      </c>
    </row>
    <row r="22" spans="1:8" x14ac:dyDescent="0.3">
      <c r="A22" s="2"/>
      <c r="B22" s="17">
        <v>20</v>
      </c>
      <c r="C22" s="18">
        <v>21</v>
      </c>
      <c r="D22" s="14">
        <v>22</v>
      </c>
      <c r="E22" s="14">
        <v>23</v>
      </c>
      <c r="F22" s="14">
        <v>24</v>
      </c>
      <c r="G22" s="15">
        <v>25</v>
      </c>
      <c r="H22" s="16">
        <v>26</v>
      </c>
    </row>
    <row r="23" spans="1:8" ht="15" thickBot="1" x14ac:dyDescent="0.35">
      <c r="A23" s="2"/>
      <c r="B23" s="19">
        <v>27</v>
      </c>
      <c r="C23" s="20">
        <v>28</v>
      </c>
      <c r="D23" s="21">
        <v>29</v>
      </c>
      <c r="E23" s="21">
        <v>30</v>
      </c>
      <c r="F23" s="22"/>
      <c r="G23" s="22"/>
      <c r="H23" s="23"/>
    </row>
    <row r="24" spans="1:8" x14ac:dyDescent="0.3">
      <c r="A24" s="2"/>
      <c r="B24" s="24"/>
      <c r="C24" s="24"/>
      <c r="D24" s="24"/>
      <c r="E24" s="24"/>
      <c r="F24" s="24"/>
      <c r="G24" s="24"/>
      <c r="H24" s="24"/>
    </row>
    <row r="25" spans="1:8" ht="15" thickBot="1" x14ac:dyDescent="0.35">
      <c r="A25" s="2"/>
      <c r="B25" s="25" t="s">
        <v>33</v>
      </c>
      <c r="C25" s="24"/>
      <c r="D25" s="24"/>
      <c r="E25" s="24"/>
      <c r="F25" s="24"/>
      <c r="G25" s="24"/>
      <c r="H25" s="24"/>
    </row>
    <row r="26" spans="1:8" x14ac:dyDescent="0.3">
      <c r="A26" s="2"/>
      <c r="B26" s="7" t="s">
        <v>27</v>
      </c>
      <c r="C26" s="8" t="s">
        <v>34</v>
      </c>
      <c r="D26" s="8" t="s">
        <v>28</v>
      </c>
      <c r="E26" s="8" t="s">
        <v>29</v>
      </c>
      <c r="F26" s="8" t="s">
        <v>30</v>
      </c>
      <c r="G26" s="8" t="s">
        <v>31</v>
      </c>
      <c r="H26" s="9" t="s">
        <v>32</v>
      </c>
    </row>
    <row r="27" spans="1:8" x14ac:dyDescent="0.3">
      <c r="A27" s="2"/>
      <c r="B27" s="10"/>
      <c r="C27" s="11"/>
      <c r="D27" s="12"/>
      <c r="E27" s="12"/>
      <c r="F27" s="14">
        <v>1</v>
      </c>
      <c r="G27" s="15">
        <v>2</v>
      </c>
      <c r="H27" s="16">
        <v>3</v>
      </c>
    </row>
    <row r="28" spans="1:8" x14ac:dyDescent="0.3">
      <c r="A28" s="2"/>
      <c r="B28" s="17">
        <v>4</v>
      </c>
      <c r="C28" s="18">
        <v>5</v>
      </c>
      <c r="D28" s="14">
        <v>6</v>
      </c>
      <c r="E28" s="14">
        <v>7</v>
      </c>
      <c r="F28" s="15">
        <v>8</v>
      </c>
      <c r="G28" s="15">
        <v>9</v>
      </c>
      <c r="H28" s="16">
        <v>10</v>
      </c>
    </row>
    <row r="29" spans="1:8" x14ac:dyDescent="0.3">
      <c r="A29" s="2"/>
      <c r="B29" s="17">
        <v>11</v>
      </c>
      <c r="C29" s="18">
        <v>12</v>
      </c>
      <c r="D29" s="14">
        <v>13</v>
      </c>
      <c r="E29" s="14">
        <v>14</v>
      </c>
      <c r="F29" s="14">
        <v>15</v>
      </c>
      <c r="G29" s="15">
        <v>16</v>
      </c>
      <c r="H29" s="16">
        <v>17</v>
      </c>
    </row>
    <row r="30" spans="1:8" x14ac:dyDescent="0.3">
      <c r="A30" s="2"/>
      <c r="B30" s="17">
        <v>18</v>
      </c>
      <c r="C30" s="18">
        <v>19</v>
      </c>
      <c r="D30" s="12">
        <v>20</v>
      </c>
      <c r="E30" s="12">
        <v>21</v>
      </c>
      <c r="F30" s="12">
        <v>22</v>
      </c>
      <c r="G30" s="12">
        <v>23</v>
      </c>
      <c r="H30" s="13">
        <v>24</v>
      </c>
    </row>
    <row r="31" spans="1:8" ht="15" thickBot="1" x14ac:dyDescent="0.35">
      <c r="A31" s="2"/>
      <c r="B31" s="88">
        <v>25</v>
      </c>
      <c r="C31" s="89">
        <v>26</v>
      </c>
      <c r="D31" s="22">
        <v>27</v>
      </c>
      <c r="E31" s="22">
        <v>28</v>
      </c>
      <c r="F31" s="22">
        <v>29</v>
      </c>
      <c r="G31" s="22">
        <v>30</v>
      </c>
      <c r="H31" s="23">
        <v>31</v>
      </c>
    </row>
    <row r="32" spans="1:8" x14ac:dyDescent="0.3">
      <c r="A32" s="2"/>
      <c r="B32" s="2"/>
      <c r="C32" s="2"/>
      <c r="D32" s="2"/>
      <c r="E32" s="2"/>
      <c r="F32" s="2"/>
      <c r="G32" s="2"/>
      <c r="H32" s="2"/>
    </row>
    <row r="33" spans="1:12" ht="14.4" customHeight="1" x14ac:dyDescent="0.3">
      <c r="A33" s="94" t="s">
        <v>35</v>
      </c>
      <c r="B33" s="94"/>
      <c r="C33" s="94"/>
      <c r="D33" s="94"/>
      <c r="E33" s="94"/>
      <c r="F33" s="94"/>
      <c r="G33" s="94"/>
      <c r="H33" s="94"/>
    </row>
    <row r="34" spans="1:12" ht="14.4" customHeight="1" x14ac:dyDescent="0.3">
      <c r="A34" s="94"/>
      <c r="B34" s="94"/>
      <c r="C34" s="94"/>
      <c r="D34" s="94"/>
      <c r="E34" s="94"/>
      <c r="F34" s="94"/>
      <c r="G34" s="94"/>
      <c r="H34" s="94"/>
      <c r="I34" s="1"/>
      <c r="J34" s="1"/>
      <c r="K34" s="1"/>
      <c r="L34" s="1"/>
    </row>
    <row r="35" spans="1:12" ht="13.8" customHeight="1" x14ac:dyDescent="0.3">
      <c r="A35" s="26"/>
      <c r="B35" s="26"/>
      <c r="C35" s="26"/>
      <c r="D35" s="26"/>
      <c r="E35" s="26"/>
      <c r="F35" s="26"/>
      <c r="G35" s="26"/>
      <c r="H35" s="26"/>
      <c r="I35" s="1"/>
      <c r="J35" s="1"/>
      <c r="K35" s="1"/>
      <c r="L35" s="1"/>
    </row>
    <row r="36" spans="1:12" x14ac:dyDescent="0.3">
      <c r="A36" s="4" t="s">
        <v>39</v>
      </c>
      <c r="B36" s="4"/>
      <c r="C36" s="27">
        <v>34.041699999999999</v>
      </c>
      <c r="D36" s="28"/>
      <c r="E36" s="2"/>
      <c r="F36" s="2"/>
      <c r="G36" s="2"/>
      <c r="H36" s="2"/>
    </row>
    <row r="37" spans="1:12" x14ac:dyDescent="0.3">
      <c r="A37" s="2"/>
      <c r="B37" s="2"/>
      <c r="C37" s="2"/>
      <c r="D37" s="2"/>
      <c r="E37" s="2"/>
      <c r="F37" s="2"/>
      <c r="G37" s="2"/>
      <c r="H37" s="2"/>
    </row>
    <row r="38" spans="1:12" x14ac:dyDescent="0.3">
      <c r="A38" s="93" t="s">
        <v>36</v>
      </c>
      <c r="B38" s="93"/>
      <c r="C38" s="93"/>
      <c r="D38" s="93"/>
      <c r="E38" s="93"/>
      <c r="F38" s="93"/>
      <c r="G38" s="93"/>
      <c r="H38" s="93"/>
    </row>
    <row r="39" spans="1:12" x14ac:dyDescent="0.3">
      <c r="A39" s="29"/>
      <c r="B39" s="29"/>
      <c r="C39" s="29"/>
      <c r="D39" s="2"/>
      <c r="E39" s="2"/>
      <c r="F39" s="2"/>
      <c r="G39" s="2"/>
      <c r="H39" s="2"/>
    </row>
    <row r="40" spans="1:12" ht="15" thickBot="1" x14ac:dyDescent="0.35">
      <c r="A40" s="2"/>
      <c r="B40" s="4" t="s">
        <v>15</v>
      </c>
      <c r="C40" s="4"/>
      <c r="D40" s="4"/>
      <c r="E40" s="2"/>
      <c r="F40" s="2"/>
      <c r="G40" s="2"/>
      <c r="H40" s="2"/>
    </row>
    <row r="41" spans="1:12" x14ac:dyDescent="0.3">
      <c r="A41" s="2"/>
      <c r="B41" s="30"/>
      <c r="C41" s="31" t="s">
        <v>16</v>
      </c>
      <c r="D41" s="31" t="s">
        <v>2</v>
      </c>
      <c r="E41" s="31" t="s">
        <v>3</v>
      </c>
      <c r="F41" s="31" t="s">
        <v>4</v>
      </c>
      <c r="G41" s="31" t="s">
        <v>5</v>
      </c>
      <c r="H41" s="32" t="s">
        <v>6</v>
      </c>
    </row>
    <row r="42" spans="1:12" x14ac:dyDescent="0.3">
      <c r="A42" s="2"/>
      <c r="B42" s="33" t="s">
        <v>7</v>
      </c>
      <c r="C42" s="34">
        <v>30</v>
      </c>
      <c r="D42" s="35">
        <v>30</v>
      </c>
      <c r="E42" s="36"/>
      <c r="F42" s="35">
        <v>30</v>
      </c>
      <c r="G42" s="35">
        <v>30</v>
      </c>
      <c r="H42" s="37">
        <v>14</v>
      </c>
    </row>
    <row r="43" spans="1:12" x14ac:dyDescent="0.3">
      <c r="A43" s="2"/>
      <c r="B43" s="38" t="s">
        <v>8</v>
      </c>
      <c r="C43" s="39"/>
      <c r="D43" s="39"/>
      <c r="E43" s="40">
        <v>30</v>
      </c>
      <c r="F43" s="39"/>
      <c r="G43" s="39"/>
      <c r="H43" s="41"/>
    </row>
    <row r="44" spans="1:12" x14ac:dyDescent="0.3">
      <c r="A44" s="2"/>
      <c r="B44" s="42" t="s">
        <v>9</v>
      </c>
      <c r="C44" s="90">
        <v>320500</v>
      </c>
      <c r="D44" s="43">
        <v>320500</v>
      </c>
      <c r="E44" s="44"/>
      <c r="F44" s="43">
        <v>326500</v>
      </c>
      <c r="G44" s="43">
        <v>326500</v>
      </c>
      <c r="H44" s="45">
        <v>152367</v>
      </c>
    </row>
    <row r="45" spans="1:12" x14ac:dyDescent="0.3">
      <c r="A45" s="2"/>
      <c r="B45" s="42" t="s">
        <v>10</v>
      </c>
      <c r="C45" s="90">
        <v>86625</v>
      </c>
      <c r="D45" s="43">
        <v>89411</v>
      </c>
      <c r="E45" s="44"/>
      <c r="F45" s="43">
        <v>91494</v>
      </c>
      <c r="G45" s="43">
        <v>90063</v>
      </c>
      <c r="H45" s="45">
        <v>38092</v>
      </c>
    </row>
    <row r="46" spans="1:12" x14ac:dyDescent="0.3">
      <c r="A46" s="2"/>
      <c r="B46" s="42" t="s">
        <v>11</v>
      </c>
      <c r="C46" s="90">
        <v>20000</v>
      </c>
      <c r="D46" s="43">
        <v>30000</v>
      </c>
      <c r="E46" s="44"/>
      <c r="F46" s="43">
        <v>30000</v>
      </c>
      <c r="G46" s="43">
        <v>25000</v>
      </c>
      <c r="H46" s="45"/>
    </row>
    <row r="47" spans="1:12" x14ac:dyDescent="0.3">
      <c r="A47" s="2"/>
      <c r="B47" s="42" t="s">
        <v>12</v>
      </c>
      <c r="C47" s="90">
        <v>6000</v>
      </c>
      <c r="D47" s="43">
        <v>7143</v>
      </c>
      <c r="E47" s="44"/>
      <c r="F47" s="43">
        <v>9474</v>
      </c>
      <c r="G47" s="43">
        <v>8750</v>
      </c>
      <c r="H47" s="45"/>
    </row>
    <row r="48" spans="1:12" x14ac:dyDescent="0.3">
      <c r="A48" s="2"/>
      <c r="B48" s="42" t="s">
        <v>13</v>
      </c>
      <c r="C48" s="90">
        <v>50000</v>
      </c>
      <c r="D48" s="43">
        <v>50000</v>
      </c>
      <c r="E48" s="44">
        <v>50000</v>
      </c>
      <c r="F48" s="43">
        <v>50000</v>
      </c>
      <c r="G48" s="43">
        <v>50000</v>
      </c>
      <c r="H48" s="45">
        <v>50000</v>
      </c>
    </row>
    <row r="49" spans="1:8" ht="15" thickBot="1" x14ac:dyDescent="0.35">
      <c r="A49" s="2"/>
      <c r="B49" s="46" t="s">
        <v>14</v>
      </c>
      <c r="C49" s="91">
        <v>50000</v>
      </c>
      <c r="D49" s="47">
        <v>50000</v>
      </c>
      <c r="E49" s="48">
        <v>50000</v>
      </c>
      <c r="F49" s="47">
        <v>50000</v>
      </c>
      <c r="G49" s="47">
        <v>50000</v>
      </c>
      <c r="H49" s="49">
        <v>50000</v>
      </c>
    </row>
    <row r="50" spans="1:8" x14ac:dyDescent="0.3">
      <c r="A50" s="2"/>
      <c r="B50" s="2"/>
      <c r="C50" s="2"/>
      <c r="D50" s="2"/>
      <c r="E50" s="2"/>
      <c r="F50" s="2"/>
      <c r="G50" s="2"/>
      <c r="H50" s="2"/>
    </row>
    <row r="51" spans="1:8" x14ac:dyDescent="0.3">
      <c r="A51" s="2"/>
      <c r="B51" s="2"/>
      <c r="C51" s="2"/>
      <c r="D51" s="2"/>
      <c r="E51" s="2"/>
      <c r="F51" s="2"/>
      <c r="G51" s="2"/>
      <c r="H51" s="2"/>
    </row>
    <row r="52" spans="1:8" x14ac:dyDescent="0.3">
      <c r="A52" s="95" t="s">
        <v>37</v>
      </c>
      <c r="B52" s="95"/>
      <c r="C52" s="95"/>
      <c r="D52" s="95"/>
      <c r="E52" s="95"/>
      <c r="F52" s="95"/>
      <c r="G52" s="95"/>
      <c r="H52" s="95"/>
    </row>
    <row r="53" spans="1:8" ht="15" thickBot="1" x14ac:dyDescent="0.35">
      <c r="A53" s="2"/>
      <c r="B53" s="2"/>
      <c r="C53" s="2"/>
      <c r="D53" s="2"/>
      <c r="E53" s="2"/>
      <c r="F53" s="2"/>
      <c r="G53" s="2"/>
      <c r="H53" s="2"/>
    </row>
    <row r="54" spans="1:8" x14ac:dyDescent="0.3">
      <c r="A54" s="2"/>
      <c r="B54" s="50"/>
      <c r="C54" s="51" t="s">
        <v>19</v>
      </c>
      <c r="D54" s="52" t="s">
        <v>2</v>
      </c>
      <c r="E54" s="52" t="s">
        <v>4</v>
      </c>
      <c r="F54" s="53" t="s">
        <v>5</v>
      </c>
      <c r="G54" s="54" t="s">
        <v>20</v>
      </c>
      <c r="H54" s="55" t="s">
        <v>21</v>
      </c>
    </row>
    <row r="55" spans="1:8" x14ac:dyDescent="0.3">
      <c r="A55" s="2"/>
      <c r="B55" s="56" t="s">
        <v>7</v>
      </c>
      <c r="C55" s="39"/>
      <c r="D55" s="57">
        <v>30</v>
      </c>
      <c r="E55" s="57">
        <v>30</v>
      </c>
      <c r="F55" s="58">
        <v>30</v>
      </c>
      <c r="G55" s="12"/>
      <c r="H55" s="13"/>
    </row>
    <row r="56" spans="1:8" x14ac:dyDescent="0.3">
      <c r="A56" s="2"/>
      <c r="B56" s="56" t="s">
        <v>8</v>
      </c>
      <c r="C56" s="39"/>
      <c r="D56" s="57"/>
      <c r="E56" s="57"/>
      <c r="F56" s="58"/>
      <c r="G56" s="59" t="s">
        <v>22</v>
      </c>
      <c r="H56" s="60" t="s">
        <v>22</v>
      </c>
    </row>
    <row r="57" spans="1:8" x14ac:dyDescent="0.3">
      <c r="A57" s="2"/>
      <c r="B57" s="56" t="s">
        <v>9</v>
      </c>
      <c r="C57" s="61" t="s">
        <v>17</v>
      </c>
      <c r="D57" s="62">
        <v>320500</v>
      </c>
      <c r="E57" s="62">
        <v>326500</v>
      </c>
      <c r="F57" s="63">
        <v>326500</v>
      </c>
      <c r="G57" s="64">
        <f>F57</f>
        <v>326500</v>
      </c>
      <c r="H57" s="65">
        <f>F57</f>
        <v>326500</v>
      </c>
    </row>
    <row r="58" spans="1:8" x14ac:dyDescent="0.3">
      <c r="A58" s="2"/>
      <c r="B58" s="56" t="s">
        <v>10</v>
      </c>
      <c r="C58" s="61" t="s">
        <v>17</v>
      </c>
      <c r="D58" s="62">
        <v>89411</v>
      </c>
      <c r="E58" s="62">
        <v>91494</v>
      </c>
      <c r="F58" s="63">
        <v>90063</v>
      </c>
      <c r="G58" s="66" t="s">
        <v>23</v>
      </c>
      <c r="H58" s="67">
        <f>F58</f>
        <v>90063</v>
      </c>
    </row>
    <row r="59" spans="1:8" x14ac:dyDescent="0.3">
      <c r="A59" s="2"/>
      <c r="B59" s="56" t="s">
        <v>11</v>
      </c>
      <c r="C59" s="61" t="s">
        <v>18</v>
      </c>
      <c r="D59" s="62">
        <v>30000</v>
      </c>
      <c r="E59" s="62">
        <v>30000</v>
      </c>
      <c r="F59" s="63">
        <v>25000</v>
      </c>
      <c r="G59" s="64">
        <f>AVERAGE(D59:F59)</f>
        <v>28333.333333333332</v>
      </c>
      <c r="H59" s="65">
        <f>AVERAGE(D59:F59)</f>
        <v>28333.333333333332</v>
      </c>
    </row>
    <row r="60" spans="1:8" x14ac:dyDescent="0.3">
      <c r="A60" s="2"/>
      <c r="B60" s="56" t="s">
        <v>12</v>
      </c>
      <c r="C60" s="61" t="s">
        <v>17</v>
      </c>
      <c r="D60" s="62">
        <v>7143</v>
      </c>
      <c r="E60" s="62">
        <v>9474</v>
      </c>
      <c r="F60" s="63">
        <v>8750</v>
      </c>
      <c r="G60" s="64">
        <f>F60</f>
        <v>8750</v>
      </c>
      <c r="H60" s="65">
        <f>F60</f>
        <v>8750</v>
      </c>
    </row>
    <row r="61" spans="1:8" x14ac:dyDescent="0.3">
      <c r="A61" s="2"/>
      <c r="B61" s="56" t="s">
        <v>13</v>
      </c>
      <c r="C61" s="61" t="s">
        <v>17</v>
      </c>
      <c r="D61" s="62">
        <v>50000</v>
      </c>
      <c r="E61" s="62">
        <v>50000</v>
      </c>
      <c r="F61" s="63">
        <v>50000</v>
      </c>
      <c r="G61" s="66" t="s">
        <v>23</v>
      </c>
      <c r="H61" s="67">
        <v>50000</v>
      </c>
    </row>
    <row r="62" spans="1:8" ht="15" thickBot="1" x14ac:dyDescent="0.35">
      <c r="A62" s="2"/>
      <c r="B62" s="68" t="s">
        <v>14</v>
      </c>
      <c r="C62" s="69" t="s">
        <v>17</v>
      </c>
      <c r="D62" s="70">
        <v>50000</v>
      </c>
      <c r="E62" s="70">
        <v>50000</v>
      </c>
      <c r="F62" s="71">
        <v>50000</v>
      </c>
      <c r="G62" s="72" t="s">
        <v>23</v>
      </c>
      <c r="H62" s="73">
        <v>50000</v>
      </c>
    </row>
    <row r="63" spans="1:8" x14ac:dyDescent="0.3">
      <c r="A63" s="2"/>
      <c r="B63" s="24"/>
      <c r="C63" s="2"/>
      <c r="D63" s="74"/>
      <c r="E63" s="2"/>
      <c r="F63" s="24" t="s">
        <v>24</v>
      </c>
      <c r="G63" s="75">
        <f>G57+G59+G60</f>
        <v>363583.33333333331</v>
      </c>
      <c r="H63" s="76">
        <f>H57+H58+H59+H60+H61+H62</f>
        <v>553646.33333333326</v>
      </c>
    </row>
    <row r="64" spans="1:8" x14ac:dyDescent="0.3">
      <c r="A64" s="2"/>
      <c r="B64" s="2"/>
      <c r="C64" s="2"/>
      <c r="D64" s="2"/>
      <c r="E64" s="2"/>
      <c r="F64" s="2"/>
      <c r="G64" s="2"/>
      <c r="H64" s="2"/>
    </row>
    <row r="65" spans="1:9" x14ac:dyDescent="0.3">
      <c r="A65" s="92" t="s">
        <v>38</v>
      </c>
      <c r="B65" s="92"/>
      <c r="C65" s="92"/>
      <c r="D65" s="92"/>
      <c r="E65" s="92"/>
      <c r="F65" s="92"/>
      <c r="G65" s="92"/>
      <c r="H65" s="92"/>
      <c r="I65" s="3"/>
    </row>
    <row r="66" spans="1:9" x14ac:dyDescent="0.3">
      <c r="A66" s="2"/>
      <c r="B66" s="2"/>
      <c r="C66" s="2"/>
      <c r="D66" s="2"/>
      <c r="E66" s="2"/>
      <c r="F66" s="2"/>
      <c r="G66" s="2"/>
      <c r="H66" s="2"/>
    </row>
    <row r="67" spans="1:9" ht="15" thickBot="1" x14ac:dyDescent="0.35">
      <c r="A67" s="77"/>
      <c r="B67" s="2"/>
      <c r="C67" s="2"/>
      <c r="D67" s="2"/>
      <c r="E67" s="2"/>
      <c r="F67" s="2"/>
      <c r="G67" s="2"/>
      <c r="H67" s="2"/>
    </row>
    <row r="68" spans="1:9" x14ac:dyDescent="0.3">
      <c r="A68" s="78" t="s">
        <v>41</v>
      </c>
      <c r="B68" s="2"/>
      <c r="C68" s="2"/>
      <c r="D68" s="79">
        <f>C36*(G63/30)</f>
        <v>412566.49194444437</v>
      </c>
      <c r="E68" s="2"/>
      <c r="F68" s="2"/>
      <c r="G68" s="2"/>
      <c r="H68" s="2"/>
    </row>
    <row r="69" spans="1:9" x14ac:dyDescent="0.3">
      <c r="A69" s="78" t="s">
        <v>42</v>
      </c>
      <c r="B69" s="2"/>
      <c r="C69" s="2"/>
      <c r="D69" s="80">
        <f>H63*2</f>
        <v>1107292.6666666665</v>
      </c>
      <c r="E69" s="4" t="s">
        <v>40</v>
      </c>
      <c r="F69" s="2"/>
      <c r="G69" s="2"/>
      <c r="H69" s="2"/>
    </row>
    <row r="70" spans="1:9" ht="15" thickBot="1" x14ac:dyDescent="0.35">
      <c r="A70" s="78" t="s">
        <v>43</v>
      </c>
      <c r="B70" s="2"/>
      <c r="C70" s="2"/>
      <c r="D70" s="81">
        <f>H63</f>
        <v>553646.33333333326</v>
      </c>
      <c r="E70" s="2"/>
      <c r="F70" s="2"/>
      <c r="G70" s="2"/>
      <c r="H70" s="2"/>
    </row>
    <row r="71" spans="1:9" ht="15" thickBot="1" x14ac:dyDescent="0.35">
      <c r="A71" s="2"/>
      <c r="B71" s="2"/>
      <c r="C71" s="4" t="s">
        <v>45</v>
      </c>
      <c r="D71" s="81">
        <f>SUM(D68:D70)</f>
        <v>2073505.4919444441</v>
      </c>
      <c r="E71" s="2"/>
      <c r="F71" s="2"/>
      <c r="G71" s="2"/>
      <c r="H71" s="2"/>
    </row>
    <row r="72" spans="1:9" x14ac:dyDescent="0.3">
      <c r="A72" s="2"/>
      <c r="B72" s="2"/>
      <c r="C72" s="2"/>
      <c r="D72" s="2"/>
      <c r="E72" s="2"/>
      <c r="F72" s="2"/>
      <c r="G72" s="2"/>
      <c r="H72" s="2"/>
    </row>
    <row r="73" spans="1:9" x14ac:dyDescent="0.3">
      <c r="A73" s="2" t="s">
        <v>44</v>
      </c>
      <c r="B73" s="2"/>
      <c r="C73" s="2"/>
      <c r="D73" s="2"/>
      <c r="E73" s="2"/>
      <c r="F73" s="2"/>
      <c r="G73" s="2"/>
      <c r="H73" s="2"/>
    </row>
  </sheetData>
  <mergeCells count="11">
    <mergeCell ref="B5:C5"/>
    <mergeCell ref="B6:C6"/>
    <mergeCell ref="B7:C7"/>
    <mergeCell ref="B8:C8"/>
    <mergeCell ref="B9:C9"/>
    <mergeCell ref="A65:H65"/>
    <mergeCell ref="A13:C13"/>
    <mergeCell ref="A15:H16"/>
    <mergeCell ref="A33:H34"/>
    <mergeCell ref="A52:H52"/>
    <mergeCell ref="A38:H3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Ejercicio Full Time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Carvallo</dc:creator>
  <cp:lastModifiedBy>Natalia Carvallo</cp:lastModifiedBy>
  <dcterms:created xsi:type="dcterms:W3CDTF">2024-01-12T19:21:36Z</dcterms:created>
  <dcterms:modified xsi:type="dcterms:W3CDTF">2024-01-16T15:37:14Z</dcterms:modified>
</cp:coreProperties>
</file>